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102\8\MINISTERSTWO ROLNICTWA I ROZWOJU WSI\ZAPYTANIE 2025 mienie +komunikacja\Zapytania\Nowosielce\"/>
    </mc:Choice>
  </mc:AlternateContent>
  <xr:revisionPtr revIDLastSave="0" documentId="13_ncr:1_{F90DED1F-5D38-4C09-AE40-31BA5056A81A}" xr6:coauthVersionLast="47" xr6:coauthVersionMax="47" xr10:uidLastSave="{00000000-0000-0000-0000-000000000000}"/>
  <bookViews>
    <workbookView xWindow="28680" yWindow="-120" windowWidth="29040" windowHeight="15840" tabRatio="700" activeTab="3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Print_Area" localSheetId="0">budynki!$A$1:$O$18</definedName>
    <definedName name="_xlnm.Print_Area" localSheetId="2">elektronika!$A$1:$E$8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C10" i="9"/>
  <c r="D10" i="9" l="1"/>
  <c r="D18" i="1" l="1"/>
  <c r="E4" i="7"/>
  <c r="E8" i="2" l="1"/>
  <c r="C8" i="2" l="1"/>
</calcChain>
</file>

<file path=xl/sharedStrings.xml><?xml version="1.0" encoding="utf-8"?>
<sst xmlns="http://schemas.openxmlformats.org/spreadsheetml/2006/main" count="298" uniqueCount="178">
  <si>
    <t>lp.</t>
  </si>
  <si>
    <t>rok budowy</t>
  </si>
  <si>
    <t>wartość (początkowa)</t>
  </si>
  <si>
    <t>nazwa środka trwałego</t>
  </si>
  <si>
    <t>Lp.</t>
  </si>
  <si>
    <t>lokalizacja (adres)</t>
  </si>
  <si>
    <t>Łącznie</t>
  </si>
  <si>
    <t xml:space="preserve">wartość początkowa (księgowa brutto)             </t>
  </si>
  <si>
    <t>Wykaz sprzętu elektronicznego stacjonarnego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</si>
  <si>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</si>
  <si>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</si>
  <si>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</si>
  <si>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</si>
  <si>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</si>
  <si>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</si>
  <si>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</si>
  <si>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</si>
  <si>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</si>
  <si>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</si>
  <si>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</si>
  <si>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>brak</t>
  </si>
  <si>
    <t xml:space="preserve">tak/nie* </t>
  </si>
  <si>
    <t>blacha</t>
  </si>
  <si>
    <t>-</t>
  </si>
  <si>
    <t>Plac manewrowy</t>
  </si>
  <si>
    <r>
      <rPr>
        <strike/>
        <sz val="10"/>
        <rFont val="Calibri"/>
        <family val="2"/>
        <charset val="238"/>
        <scheme val="minor"/>
      </rPr>
      <t>tak</t>
    </r>
    <r>
      <rPr>
        <sz val="10"/>
        <rFont val="Calibri"/>
        <family val="2"/>
        <charset val="238"/>
        <scheme val="minor"/>
      </rPr>
      <t xml:space="preserve">/nie* </t>
    </r>
  </si>
  <si>
    <r>
      <t>tak</t>
    </r>
    <r>
      <rPr>
        <strike/>
        <sz val="10"/>
        <rFont val="Calibri"/>
        <family val="2"/>
        <charset val="238"/>
        <scheme val="minor"/>
      </rPr>
      <t xml:space="preserve">/nie* </t>
    </r>
  </si>
  <si>
    <t>Budynek szkoły</t>
  </si>
  <si>
    <t>Zespół Szkół Centrum Kształcenia Rolniczego im. II Czechosłowackiej Brygady Spadochronowej w NOWOSIELCACH</t>
  </si>
  <si>
    <t>Drogi i place</t>
  </si>
  <si>
    <t>Ogrodzenie</t>
  </si>
  <si>
    <r>
      <t>tak</t>
    </r>
    <r>
      <rPr>
        <strike/>
        <sz val="10"/>
        <rFont val="Calibri"/>
        <family val="2"/>
        <charset val="238"/>
        <scheme val="minor"/>
      </rPr>
      <t>/nie*</t>
    </r>
    <r>
      <rPr>
        <sz val="10"/>
        <rFont val="Calibri"/>
        <family val="2"/>
        <charset val="238"/>
        <scheme val="minor"/>
      </rPr>
      <t xml:space="preserve"> </t>
    </r>
  </si>
  <si>
    <t>32. Zespół Szkół Centrum Kształcenia Rolniczego im. II Czechosłowackiej Brygady Spadochronowej 
w NOWOSIELCACH</t>
  </si>
  <si>
    <t xml:space="preserve">alarm, gaśnice,  agencja ochrony (część doby-noc), czujka dymu </t>
  </si>
  <si>
    <t>1961(nabycie)</t>
  </si>
  <si>
    <t>ZSCKR Nowosielce</t>
  </si>
  <si>
    <t xml:space="preserve">alarm, klapa dymowa, gaśnice, agencja ochrony (część doby-noc), hydranty, czujka dymu </t>
  </si>
  <si>
    <t>Obora - stajnia dla koni</t>
  </si>
  <si>
    <t xml:space="preserve">czujka dymu </t>
  </si>
  <si>
    <t xml:space="preserve">Budynek dydaktyczny - architektury krajobrazu </t>
  </si>
  <si>
    <t>Budynek hali sportowej z zapleczem dydaktycznym</t>
  </si>
  <si>
    <t>klapy dymowe, hydranty</t>
  </si>
  <si>
    <t xml:space="preserve">Budynek garaży na zaplecze dydaktyczne praktycznej nauki zawodu </t>
  </si>
  <si>
    <t>hydranty</t>
  </si>
  <si>
    <t>Budynek baszty</t>
  </si>
  <si>
    <t>Wykaz sprzętu elektronicznego przenośnego</t>
  </si>
  <si>
    <t xml:space="preserve">wartość początkowa (odtworzeniowa)             </t>
  </si>
  <si>
    <t>Budynek internatu - instalacje solarne</t>
  </si>
  <si>
    <t>Budynek poligonu ( hala upraw) - instalacje solrne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</si>
  <si>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</si>
  <si>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</si>
  <si>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</si>
  <si>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</si>
  <si>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</si>
  <si>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</si>
  <si>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</si>
  <si>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</si>
  <si>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</si>
  <si>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</si>
  <si>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</si>
  <si>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</si>
  <si>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</si>
  <si>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</si>
  <si>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</si>
  <si>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</si>
  <si>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</si>
  <si>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</si>
  <si>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</si>
  <si>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</si>
  <si>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</si>
  <si>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</si>
  <si>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</si>
  <si>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</si>
  <si>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</si>
  <si>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>Fiat</t>
  </si>
  <si>
    <t xml:space="preserve">Doblo </t>
  </si>
  <si>
    <t>ZFA22300005497868</t>
  </si>
  <si>
    <t>RSA33MJ</t>
  </si>
  <si>
    <t>osobowy</t>
  </si>
  <si>
    <t>Renault</t>
  </si>
  <si>
    <t xml:space="preserve">Megane </t>
  </si>
  <si>
    <t>VF1BZ160652784204</t>
  </si>
  <si>
    <t>RSA21520</t>
  </si>
  <si>
    <t>Opel</t>
  </si>
  <si>
    <t>Corsa D</t>
  </si>
  <si>
    <t>W0L0SDL6884071994</t>
  </si>
  <si>
    <t>RSA24408</t>
  </si>
  <si>
    <t>Mercedes-Benz</t>
  </si>
  <si>
    <t>Sprinter 516 Bluetec</t>
  </si>
  <si>
    <t>WDB9066571P244818</t>
  </si>
  <si>
    <t>RSA27448</t>
  </si>
  <si>
    <t>autobus</t>
  </si>
  <si>
    <t>Zetor</t>
  </si>
  <si>
    <t>Proxima</t>
  </si>
  <si>
    <t>R744102577J</t>
  </si>
  <si>
    <t>RSA08TC</t>
  </si>
  <si>
    <t>ciągnik rolniczy</t>
  </si>
  <si>
    <t>00951</t>
  </si>
  <si>
    <t>KS05148</t>
  </si>
  <si>
    <t>1401.1997</t>
  </si>
  <si>
    <t>New Holland</t>
  </si>
  <si>
    <t>T6.175</t>
  </si>
  <si>
    <t>ZEBD18065</t>
  </si>
  <si>
    <t>RSA54TT</t>
  </si>
  <si>
    <t>Ursus</t>
  </si>
  <si>
    <t>KSN5778</t>
  </si>
  <si>
    <t>Pronar</t>
  </si>
  <si>
    <t>T653</t>
  </si>
  <si>
    <t>2444A00</t>
  </si>
  <si>
    <t>RSA40PK</t>
  </si>
  <si>
    <t>przyczepa rolnicza</t>
  </si>
  <si>
    <t>Zasław</t>
  </si>
  <si>
    <t>D732</t>
  </si>
  <si>
    <t>SUZGMA01ZVZ051449</t>
  </si>
  <si>
    <t>KSX7203</t>
  </si>
  <si>
    <t>przyczepa</t>
  </si>
  <si>
    <t>NEW HOLLAND</t>
  </si>
  <si>
    <t>TC 5.70</t>
  </si>
  <si>
    <t>kombajn</t>
  </si>
  <si>
    <t>Kia</t>
  </si>
  <si>
    <t>Rio</t>
  </si>
  <si>
    <t>KNADB512AL6357047</t>
  </si>
  <si>
    <t>RSA47704</t>
  </si>
  <si>
    <t>T 4.65S</t>
  </si>
  <si>
    <t>ELRT4S65ALX100066</t>
  </si>
  <si>
    <t>RSATL09</t>
  </si>
  <si>
    <t>T653/2</t>
  </si>
  <si>
    <t>SZB6532XXM1X11131</t>
  </si>
  <si>
    <t>RSA1611P</t>
  </si>
  <si>
    <t>Boomer 30</t>
  </si>
  <si>
    <t>LSM0B30RLKLB10101</t>
  </si>
  <si>
    <t>RSATL10</t>
  </si>
  <si>
    <t>Brenderup</t>
  </si>
  <si>
    <t>3251T</t>
  </si>
  <si>
    <t>YU100B039LP678688</t>
  </si>
  <si>
    <t>RSA1597P</t>
  </si>
  <si>
    <t>przyczepa lekka</t>
  </si>
  <si>
    <t>3250S</t>
  </si>
  <si>
    <t>YU100B118MP683721</t>
  </si>
  <si>
    <t>RSA1598P</t>
  </si>
  <si>
    <t>KNADB517AN6604224</t>
  </si>
  <si>
    <t>RSA59292</t>
  </si>
  <si>
    <t xml:space="preserve">Toyota </t>
  </si>
  <si>
    <t>Proace</t>
  </si>
  <si>
    <t>YARVEEHTMGZ225482</t>
  </si>
  <si>
    <t>RSA62426</t>
  </si>
  <si>
    <t>Massey Ferguson</t>
  </si>
  <si>
    <t>MF 7S.210</t>
  </si>
  <si>
    <t>VKKMX74RLNB186054</t>
  </si>
  <si>
    <t>RSATU02</t>
  </si>
  <si>
    <t>ciagnik rolniczy</t>
  </si>
  <si>
    <t>nauka jazdy</t>
  </si>
  <si>
    <t>Zielona karta</t>
  </si>
  <si>
    <t>SZB6532XXN1X125556</t>
  </si>
  <si>
    <t>RSA2838P</t>
  </si>
  <si>
    <t>John Deere</t>
  </si>
  <si>
    <t>5090M</t>
  </si>
  <si>
    <t>1PY5090MHPP001731</t>
  </si>
  <si>
    <t>RSATX17</t>
  </si>
  <si>
    <t xml:space="preserve">Budynek wielofunkcyjny "I"
budynek gospodarczo - dydaktyczny w którym mieści się stajnia dla koni ( 4 boksy ) wraz zapleczem magazynowo - gospodarczym oraz klasopracownia dla uczniów wraz z węzłem sanitarnym. </t>
  </si>
  <si>
    <t>Wózek jezdniowy podnośnikowy z mechanicznym napędem podnoszenia</t>
  </si>
  <si>
    <t>HANGCHA GROUP CO,LTD CHINY</t>
  </si>
  <si>
    <t>CPQD15N-RW21-Y</t>
  </si>
  <si>
    <t>F3AG02321</t>
  </si>
  <si>
    <t>Ładowarka teleskopowa </t>
  </si>
  <si>
    <t>DIECI</t>
  </si>
  <si>
    <t>NLC 190 MINI AGRI 26,6</t>
  </si>
  <si>
    <t>ZNVNLC190NXED4817</t>
  </si>
  <si>
    <t>Tabela nr 5. Wykaz szkód</t>
  </si>
  <si>
    <t>Rok</t>
  </si>
  <si>
    <t>Ryzyko</t>
  </si>
  <si>
    <t xml:space="preserve">Wypłata </t>
  </si>
  <si>
    <t>Rezerwa</t>
  </si>
  <si>
    <t>Budynek D - hala sportowa '
szkoda  30-06-2024r - zalanie (pęknięta rura)</t>
  </si>
  <si>
    <t>Budynek D - hala sportowa 
szkoda: 12-07-2024 - huragan (część elewacji)</t>
  </si>
  <si>
    <t>AC</t>
  </si>
  <si>
    <t>OC</t>
  </si>
  <si>
    <t xml:space="preserve">Zespół Szkół Centrum Kształcenia Rolniczego im. II Czechosłowackiej Brygady Spadochronowej 
w NOWOSIELCACH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</si>
</sst>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&quot; &quot;#,##0.00&quot; zł &quot;;&quot;-&quot;#,##0.00&quot; zł &quot;;&quot; -&quot;#&quot; zł &quot;;&quot; &quot;@&quot; &quot;"/>
    <numFmt numFmtId="166" formatCode="[$-415]General"/>
    <numFmt numFmtId="167" formatCode="#,##0.00&quot; zł&quot;"/>
    <numFmt numFmtId="168" formatCode="_-* #,##0.00\ _z_ł_-;\-* #,##0.00\ _z_ł_-;_-* &quot;-&quot;??\ _z_ł_-;_-@_-"/>
  </numFmts>
  <fonts count="5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trike/>
      <sz val="1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6">
    <xf numFmtId="0" fontId="0" fillId="0" borderId="0"/>
    <xf numFmtId="44" fontId="6" fillId="0" borderId="0" applyFont="0" applyFill="0" applyBorder="0" applyAlignment="0" applyProtection="0"/>
    <xf numFmtId="165" fontId="7" fillId="0" borderId="0"/>
    <xf numFmtId="166" fontId="8" fillId="0" borderId="0"/>
    <xf numFmtId="0" fontId="6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0" fontId="21" fillId="13" borderId="5" applyNumberFormat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2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14" borderId="10" applyNumberFormat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8" borderId="0" applyNumberFormat="0" applyBorder="0" applyAlignment="0" applyProtection="0"/>
    <xf numFmtId="0" fontId="32" fillId="20" borderId="0" applyNumberFormat="0" applyBorder="0" applyAlignment="0" applyProtection="0"/>
    <xf numFmtId="0" fontId="3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5" borderId="0" applyNumberFormat="0" applyBorder="0" applyAlignment="0" applyProtection="0"/>
    <xf numFmtId="0" fontId="33" fillId="17" borderId="0" applyNumberFormat="0" applyBorder="0" applyAlignment="0" applyProtection="0"/>
    <xf numFmtId="0" fontId="34" fillId="26" borderId="0" applyNumberFormat="0" applyBorder="0" applyAlignment="0" applyProtection="0"/>
    <xf numFmtId="0" fontId="35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6" fillId="27" borderId="0" applyNumberFormat="0" applyBorder="0" applyAlignment="0" applyProtection="0"/>
    <xf numFmtId="0" fontId="37" fillId="28" borderId="14" applyNumberFormat="0" applyAlignment="0" applyProtection="0"/>
    <xf numFmtId="168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4" fillId="31" borderId="18" applyNumberFormat="0" applyAlignment="0" applyProtection="0"/>
    <xf numFmtId="0" fontId="45" fillId="28" borderId="18" applyNumberFormat="0" applyAlignment="0" applyProtection="0"/>
    <xf numFmtId="0" fontId="46" fillId="0" borderId="19" applyNumberFormat="0" applyFill="0" applyAlignment="0" applyProtection="0"/>
    <xf numFmtId="0" fontId="47" fillId="3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1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1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1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1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1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2" fillId="0" borderId="0"/>
    <xf numFmtId="0" fontId="3" fillId="0" borderId="0"/>
    <xf numFmtId="0" fontId="43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2" fillId="0" borderId="0"/>
    <xf numFmtId="0" fontId="6" fillId="0" borderId="0"/>
    <xf numFmtId="0" fontId="1" fillId="0" borderId="0"/>
    <xf numFmtId="168" fontId="1" fillId="0" borderId="0" applyFont="0" applyFill="0" applyBorder="0" applyAlignment="0" applyProtection="0"/>
  </cellStyleXfs>
  <cellXfs count="113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4" fontId="9" fillId="3" borderId="0" xfId="0" applyNumberFormat="1" applyFont="1" applyFill="1"/>
    <xf numFmtId="44" fontId="15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4" fontId="9" fillId="0" borderId="1" xfId="47" applyFont="1" applyFill="1" applyBorder="1" applyAlignment="1">
      <alignment horizontal="center" vertical="center" wrapText="1"/>
    </xf>
    <xf numFmtId="44" fontId="9" fillId="0" borderId="1" xfId="47" applyFont="1" applyFill="1" applyBorder="1" applyAlignment="1">
      <alignment horizontal="right" vertical="center" wrapText="1"/>
    </xf>
    <xf numFmtId="44" fontId="11" fillId="4" borderId="1" xfId="47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4" fontId="11" fillId="4" borderId="1" xfId="47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53" fillId="0" borderId="0" xfId="0" applyNumberFormat="1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164" fontId="54" fillId="0" borderId="1" xfId="0" applyNumberFormat="1" applyFont="1" applyBorder="1" applyAlignment="1">
      <alignment horizontal="center" vertical="center" wrapText="1"/>
    </xf>
    <xf numFmtId="164" fontId="47" fillId="4" borderId="1" xfId="0" applyNumberFormat="1" applyFont="1" applyFill="1" applyBorder="1" applyAlignment="1">
      <alignment horizontal="center" vertical="center" wrapText="1"/>
    </xf>
    <xf numFmtId="164" fontId="5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67" fontId="9" fillId="58" borderId="1" xfId="0" applyNumberFormat="1" applyFont="1" applyFill="1" applyBorder="1" applyAlignment="1">
      <alignment horizontal="right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/>
    <xf numFmtId="0" fontId="53" fillId="3" borderId="1" xfId="0" applyFont="1" applyFill="1" applyBorder="1" applyAlignment="1">
      <alignment horizontal="center" vertical="center" wrapText="1"/>
    </xf>
    <xf numFmtId="0" fontId="53" fillId="3" borderId="0" xfId="0" applyFont="1" applyFill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55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164" fontId="53" fillId="3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 wrapText="1"/>
    </xf>
    <xf numFmtId="14" fontId="54" fillId="3" borderId="1" xfId="0" applyNumberFormat="1" applyFont="1" applyFill="1" applyBorder="1" applyAlignment="1">
      <alignment horizontal="center" vertical="center"/>
    </xf>
    <xf numFmtId="164" fontId="54" fillId="3" borderId="1" xfId="0" applyNumberFormat="1" applyFont="1" applyFill="1" applyBorder="1" applyAlignment="1">
      <alignment horizontal="center" vertical="center"/>
    </xf>
    <xf numFmtId="14" fontId="53" fillId="3" borderId="1" xfId="0" applyNumberFormat="1" applyFont="1" applyFill="1" applyBorder="1" applyAlignment="1">
      <alignment horizontal="center" vertical="center" wrapText="1"/>
    </xf>
    <xf numFmtId="0" fontId="54" fillId="3" borderId="0" xfId="0" applyFont="1" applyFill="1"/>
    <xf numFmtId="0" fontId="54" fillId="3" borderId="1" xfId="0" quotePrefix="1" applyFont="1" applyFill="1" applyBorder="1" applyAlignment="1">
      <alignment horizontal="center" vertical="center"/>
    </xf>
    <xf numFmtId="14" fontId="53" fillId="3" borderId="1" xfId="0" applyNumberFormat="1" applyFont="1" applyFill="1" applyBorder="1" applyAlignment="1">
      <alignment horizontal="center" vertical="center"/>
    </xf>
    <xf numFmtId="14" fontId="54" fillId="3" borderId="1" xfId="0" applyNumberFormat="1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vertical="center"/>
    </xf>
    <xf numFmtId="0" fontId="54" fillId="0" borderId="0" xfId="0" applyFont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5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6" fillId="0" borderId="24" xfId="0" applyFont="1" applyBorder="1" applyAlignment="1">
      <alignment vertical="center"/>
    </xf>
    <xf numFmtId="0" fontId="56" fillId="0" borderId="27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</cellXfs>
  <cellStyles count="106">
    <cellStyle name="20% — akcent 1" xfId="70" builtinId="30" customBuiltin="1"/>
    <cellStyle name="20% — akcent 1 2" xfId="25" xr:uid="{00000000-0005-0000-0000-000000000000}"/>
    <cellStyle name="20% — akcent 2" xfId="73" builtinId="34" customBuiltin="1"/>
    <cellStyle name="20% — akcent 2 2" xfId="26" xr:uid="{00000000-0005-0000-0000-000001000000}"/>
    <cellStyle name="20% — akcent 3" xfId="76" builtinId="38" customBuiltin="1"/>
    <cellStyle name="20% — akcent 3 2" xfId="27" xr:uid="{00000000-0005-0000-0000-000002000000}"/>
    <cellStyle name="20% — akcent 4" xfId="79" builtinId="42" customBuiltin="1"/>
    <cellStyle name="20% — akcent 4 2" xfId="28" xr:uid="{00000000-0005-0000-0000-000003000000}"/>
    <cellStyle name="20% — akcent 5" xfId="82" builtinId="46" customBuiltin="1"/>
    <cellStyle name="20% — akcent 5 2" xfId="29" xr:uid="{00000000-0005-0000-0000-000004000000}"/>
    <cellStyle name="20% — akcent 6" xfId="85" builtinId="50" customBuiltin="1"/>
    <cellStyle name="20% — akcent 6 2" xfId="30" xr:uid="{00000000-0005-0000-0000-000005000000}"/>
    <cellStyle name="40% — akcent 1" xfId="71" builtinId="31" customBuiltin="1"/>
    <cellStyle name="40% — akcent 1 2" xfId="31" xr:uid="{00000000-0005-0000-0000-000006000000}"/>
    <cellStyle name="40% — akcent 2" xfId="74" builtinId="35" customBuiltin="1"/>
    <cellStyle name="40% — akcent 2 2" xfId="32" xr:uid="{00000000-0005-0000-0000-000007000000}"/>
    <cellStyle name="40% — akcent 3" xfId="77" builtinId="39" customBuiltin="1"/>
    <cellStyle name="40% — akcent 3 2" xfId="33" xr:uid="{00000000-0005-0000-0000-000008000000}"/>
    <cellStyle name="40% — akcent 4" xfId="80" builtinId="43" customBuiltin="1"/>
    <cellStyle name="40% — akcent 4 2" xfId="34" xr:uid="{00000000-0005-0000-0000-000009000000}"/>
    <cellStyle name="40% — akcent 5" xfId="83" builtinId="47" customBuiltin="1"/>
    <cellStyle name="40% — akcent 5 2" xfId="35" xr:uid="{00000000-0005-0000-0000-00000A000000}"/>
    <cellStyle name="40% — akcent 6" xfId="86" builtinId="51" customBuiltin="1"/>
    <cellStyle name="40% — akcent 6 2" xfId="36" xr:uid="{00000000-0005-0000-0000-00000B000000}"/>
    <cellStyle name="60% — akcent 1 2" xfId="37" xr:uid="{00000000-0005-0000-0000-00000C000000}"/>
    <cellStyle name="60% — akcent 1 2 2" xfId="91" xr:uid="{9BD88186-1965-4A4F-8AF8-87602B52D5E5}"/>
    <cellStyle name="60% — akcent 2 2" xfId="38" xr:uid="{00000000-0005-0000-0000-00000D000000}"/>
    <cellStyle name="60% — akcent 2 2 2" xfId="92" xr:uid="{DC6DCA3C-5B78-4BAB-9E65-EB6A9F37377B}"/>
    <cellStyle name="60% — akcent 3 2" xfId="39" xr:uid="{00000000-0005-0000-0000-00000E000000}"/>
    <cellStyle name="60% — akcent 3 2 2" xfId="93" xr:uid="{CAF2FE30-0E37-4D70-861D-6C3253B32890}"/>
    <cellStyle name="60% — akcent 4 2" xfId="40" xr:uid="{00000000-0005-0000-0000-00000F000000}"/>
    <cellStyle name="60% — akcent 4 2 2" xfId="94" xr:uid="{CAA741C9-2458-4B11-A535-E56211E2A76F}"/>
    <cellStyle name="60% — akcent 5 2" xfId="41" xr:uid="{00000000-0005-0000-0000-000010000000}"/>
    <cellStyle name="60% — akcent 5 2 2" xfId="95" xr:uid="{BEBFA552-8B13-4B73-A680-3F6A6A16973F}"/>
    <cellStyle name="60% — akcent 6 2" xfId="42" xr:uid="{00000000-0005-0000-0000-000011000000}"/>
    <cellStyle name="60% — akcent 6 2 2" xfId="96" xr:uid="{87ED8DEE-8B9F-4D05-9F5A-AEF5F79B2385}"/>
    <cellStyle name="Akcent 1" xfId="69" builtinId="29" customBuiltin="1"/>
    <cellStyle name="Akcent 1 2" xfId="5" xr:uid="{00000000-0005-0000-0000-000012000000}"/>
    <cellStyle name="Akcent 2" xfId="72" builtinId="33" customBuiltin="1"/>
    <cellStyle name="Akcent 2 2" xfId="6" xr:uid="{00000000-0005-0000-0000-000013000000}"/>
    <cellStyle name="Akcent 3" xfId="75" builtinId="37" customBuiltin="1"/>
    <cellStyle name="Akcent 3 2" xfId="7" xr:uid="{00000000-0005-0000-0000-000014000000}"/>
    <cellStyle name="Akcent 4" xfId="78" builtinId="41" customBuiltin="1"/>
    <cellStyle name="Akcent 4 2" xfId="8" xr:uid="{00000000-0005-0000-0000-000015000000}"/>
    <cellStyle name="Akcent 5" xfId="81" builtinId="45" customBuiltin="1"/>
    <cellStyle name="Akcent 5 2" xfId="9" xr:uid="{00000000-0005-0000-0000-000016000000}"/>
    <cellStyle name="Akcent 6" xfId="84" builtinId="49" customBuiltin="1"/>
    <cellStyle name="Akcent 6 2" xfId="10" xr:uid="{00000000-0005-0000-0000-000017000000}"/>
    <cellStyle name="Dane wejściowe" xfId="62" builtinId="20" customBuiltin="1"/>
    <cellStyle name="Dane wejściowe 2" xfId="11" xr:uid="{00000000-0005-0000-0000-000018000000}"/>
    <cellStyle name="Dane wyjściowe" xfId="54" builtinId="21" customBuiltin="1"/>
    <cellStyle name="Dane wyjściowe 2" xfId="12" xr:uid="{00000000-0005-0000-0000-000019000000}"/>
    <cellStyle name="Dobry" xfId="53" builtinId="26" customBuiltin="1"/>
    <cellStyle name="Dobry 2" xfId="43" xr:uid="{00000000-0005-0000-0000-00001A000000}"/>
    <cellStyle name="Dziesiętny 2" xfId="55" xr:uid="{05A06E71-B891-4256-A559-DFC52BAC2491}"/>
    <cellStyle name="Dziesiętny 2 2" xfId="99" xr:uid="{EADE8970-0139-4853-9BDD-E48A1491B4F3}"/>
    <cellStyle name="Dziesiętny 2 3" xfId="105" xr:uid="{AB36FFAF-06B6-441D-A16E-CF0673190B33}"/>
    <cellStyle name="Excel Built-in Normal" xfId="3" xr:uid="{00000000-0005-0000-0000-00001B000000}"/>
    <cellStyle name="Komórka połączona" xfId="64" builtinId="24" customBuiltin="1"/>
    <cellStyle name="Komórka połączona 2" xfId="13" xr:uid="{00000000-0005-0000-0000-00001C000000}"/>
    <cellStyle name="Komórka zaznaczona" xfId="65" builtinId="23" customBuiltin="1"/>
    <cellStyle name="Komórka zaznaczona 2" xfId="14" xr:uid="{00000000-0005-0000-0000-00001D000000}"/>
    <cellStyle name="Nagłówek 1" xfId="57" builtinId="16" customBuiltin="1"/>
    <cellStyle name="Nagłówek 1 2" xfId="15" xr:uid="{00000000-0005-0000-0000-00001E000000}"/>
    <cellStyle name="Nagłówek 2" xfId="58" builtinId="17" customBuiltin="1"/>
    <cellStyle name="Nagłówek 2 2" xfId="16" xr:uid="{00000000-0005-0000-0000-00001F000000}"/>
    <cellStyle name="Nagłówek 3" xfId="59" builtinId="18" customBuiltin="1"/>
    <cellStyle name="Nagłówek 3 2" xfId="17" xr:uid="{00000000-0005-0000-0000-000020000000}"/>
    <cellStyle name="Nagłówek 4" xfId="60" builtinId="19" customBuiltin="1"/>
    <cellStyle name="Nagłówek 4 2" xfId="18" xr:uid="{00000000-0005-0000-0000-000021000000}"/>
    <cellStyle name="Neutralny 2" xfId="44" xr:uid="{00000000-0005-0000-0000-000022000000}"/>
    <cellStyle name="Neutralny 2 2" xfId="89" xr:uid="{DBBCE23D-2866-4364-BDE4-D4BE2C826FF6}"/>
    <cellStyle name="Normalny" xfId="0" builtinId="0"/>
    <cellStyle name="Normalny 2" xfId="4" xr:uid="{00000000-0005-0000-0000-000024000000}"/>
    <cellStyle name="Normalny 2 2" xfId="51" xr:uid="{2517A4BF-F387-443A-942C-CA4D0A04AAEB}"/>
    <cellStyle name="Normalny 2 3" xfId="88" xr:uid="{7DFC21D6-EB9D-44AE-93BC-152D2E35EDF5}"/>
    <cellStyle name="Normalny 2 4" xfId="100" xr:uid="{CC601C88-75E5-441A-B002-C8B745988235}"/>
    <cellStyle name="Normalny 2 4 2" xfId="102" xr:uid="{9244C3EC-EE61-47BF-8792-39D2E53B87C8}"/>
    <cellStyle name="Normalny 3" xfId="49" xr:uid="{752854D1-B1CF-48AF-A125-8C1DDC0CEB80}"/>
    <cellStyle name="Normalny 3 2" xfId="101" xr:uid="{EF4B516A-1B4A-43E0-AADA-0E5FE0BD75E0}"/>
    <cellStyle name="Normalny 4" xfId="48" xr:uid="{86200327-4780-4617-BC64-4319700C803A}"/>
    <cellStyle name="Normalny 5" xfId="87" xr:uid="{2530AA4E-1890-4D94-8D2F-28C4F6FB77CB}"/>
    <cellStyle name="Normalny 5 2" xfId="103" xr:uid="{D6C37E59-0BA4-4C57-9429-3CE966D5941F}"/>
    <cellStyle name="Normalny 6" xfId="98" xr:uid="{5BCF7278-0CAB-4502-9E56-1B9386EDF5D7}"/>
    <cellStyle name="Normalny 7" xfId="104" xr:uid="{703E1C97-BDCE-4BF4-A938-1FF6B99851C6}"/>
    <cellStyle name="Obliczenia" xfId="63" builtinId="22" customBuiltin="1"/>
    <cellStyle name="Obliczenia 2" xfId="19" xr:uid="{00000000-0005-0000-0000-000025000000}"/>
    <cellStyle name="Suma" xfId="68" builtinId="25" customBuiltin="1"/>
    <cellStyle name="Suma 2" xfId="20" xr:uid="{00000000-0005-0000-0000-000026000000}"/>
    <cellStyle name="Tekst objaśnienia" xfId="67" builtinId="53" customBuiltin="1"/>
    <cellStyle name="Tekst objaśnienia 2" xfId="21" xr:uid="{00000000-0005-0000-0000-000027000000}"/>
    <cellStyle name="Tekst ostrzeżenia" xfId="66" builtinId="11" customBuiltin="1"/>
    <cellStyle name="Tekst ostrzeżenia 2" xfId="22" xr:uid="{00000000-0005-0000-0000-000028000000}"/>
    <cellStyle name="Tytuł" xfId="56" builtinId="15" customBuiltin="1"/>
    <cellStyle name="Tytuł 2" xfId="23" xr:uid="{00000000-0005-0000-0000-000029000000}"/>
    <cellStyle name="Uwaga 2" xfId="24" xr:uid="{00000000-0005-0000-0000-00002A000000}"/>
    <cellStyle name="Uwaga 2 2" xfId="90" xr:uid="{825EA6D8-8265-46A5-AA08-4C98E63BE8BF}"/>
    <cellStyle name="Walutowy" xfId="1" builtinId="4"/>
    <cellStyle name="Walutowy 2" xfId="46" xr:uid="{1ADA0341-5081-41F0-ACCE-55CEF9741B5A}"/>
    <cellStyle name="Walutowy 2 2" xfId="2" xr:uid="{00000000-0005-0000-0000-00002C000000}"/>
    <cellStyle name="Walutowy 2 3" xfId="50" xr:uid="{17E24AB4-F642-48EB-A77E-5347332E6099}"/>
    <cellStyle name="Walutowy 3" xfId="47" xr:uid="{8DFB3171-9639-447A-AA4E-6F14025093BA}"/>
    <cellStyle name="Walutowy 4" xfId="52" xr:uid="{BCDFE391-A9FC-48C2-8DCE-CB0773CDF0C1}"/>
    <cellStyle name="Walutowy 5" xfId="97" xr:uid="{EB192936-6DBE-4060-82ED-8AADD61BDC42}"/>
    <cellStyle name="Zły" xfId="61" builtinId="27" customBuiltin="1"/>
    <cellStyle name="Zły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8"/>
  <sheetViews>
    <sheetView view="pageBreakPreview" zoomScale="80" zoomScaleNormal="80" zoomScaleSheetLayoutView="80" workbookViewId="0">
      <selection activeCell="C21" sqref="C21"/>
    </sheetView>
  </sheetViews>
  <sheetFormatPr defaultRowHeight="15"/>
  <cols>
    <col min="1" max="1" width="3.85546875" style="37" bestFit="1" customWidth="1"/>
    <col min="2" max="2" width="36.85546875" style="39" customWidth="1"/>
    <col min="3" max="3" width="21" style="52" customWidth="1"/>
    <col min="4" max="4" width="21" style="29" customWidth="1"/>
    <col min="5" max="5" width="40" style="29" customWidth="1"/>
    <col min="6" max="6" width="21" style="19" customWidth="1"/>
    <col min="7" max="7" width="19.5703125" style="19" customWidth="1"/>
    <col min="8" max="8" width="36.5703125" style="19" customWidth="1"/>
    <col min="9" max="9" width="10.85546875" style="19" bestFit="1" customWidth="1"/>
    <col min="10" max="10" width="13.7109375" style="19" customWidth="1"/>
    <col min="11" max="11" width="20.140625" style="19" customWidth="1"/>
    <col min="12" max="12" width="14.7109375" style="19" customWidth="1"/>
    <col min="13" max="13" width="22.140625" style="19" customWidth="1"/>
    <col min="14" max="14" width="21.42578125" style="19" customWidth="1"/>
    <col min="15" max="15" width="16.85546875" style="19" customWidth="1"/>
    <col min="16" max="16384" width="9.140625" style="19"/>
  </cols>
  <sheetData>
    <row r="1" spans="1:15" s="50" customFormat="1">
      <c r="A1" s="48" t="s">
        <v>52</v>
      </c>
      <c r="C1" s="51"/>
      <c r="D1" s="49"/>
    </row>
    <row r="2" spans="1:15">
      <c r="I2" s="67"/>
      <c r="J2" s="67"/>
    </row>
    <row r="3" spans="1:15" ht="24" customHeight="1">
      <c r="A3" s="69" t="s">
        <v>0</v>
      </c>
      <c r="B3" s="70" t="s">
        <v>9</v>
      </c>
      <c r="C3" s="72" t="s">
        <v>7</v>
      </c>
      <c r="D3" s="73" t="s">
        <v>46</v>
      </c>
      <c r="E3" s="66" t="s">
        <v>12</v>
      </c>
      <c r="F3" s="68" t="s">
        <v>1</v>
      </c>
      <c r="G3" s="68" t="s">
        <v>11</v>
      </c>
      <c r="H3" s="68" t="s">
        <v>5</v>
      </c>
      <c r="I3" s="71" t="s">
        <v>13</v>
      </c>
      <c r="J3" s="71" t="s">
        <v>19</v>
      </c>
      <c r="K3" s="71"/>
      <c r="L3" s="71"/>
      <c r="M3" s="71"/>
      <c r="N3" s="71" t="s">
        <v>18</v>
      </c>
      <c r="O3" s="71" t="s">
        <v>49</v>
      </c>
    </row>
    <row r="4" spans="1:15" ht="66.75" customHeight="1">
      <c r="A4" s="69"/>
      <c r="B4" s="70"/>
      <c r="C4" s="72"/>
      <c r="D4" s="73"/>
      <c r="E4" s="66"/>
      <c r="F4" s="68"/>
      <c r="G4" s="68"/>
      <c r="H4" s="68"/>
      <c r="I4" s="71"/>
      <c r="J4" s="17" t="s">
        <v>14</v>
      </c>
      <c r="K4" s="31" t="s">
        <v>15</v>
      </c>
      <c r="L4" s="31" t="s">
        <v>16</v>
      </c>
      <c r="M4" s="31" t="s">
        <v>17</v>
      </c>
      <c r="N4" s="71"/>
      <c r="O4" s="71"/>
    </row>
    <row r="5" spans="1:15" s="37" customFormat="1" ht="32.25" customHeight="1">
      <c r="A5" s="112" t="s">
        <v>177</v>
      </c>
      <c r="B5" s="11"/>
      <c r="C5" s="53"/>
      <c r="D5" s="3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45" customHeight="1">
      <c r="A6" s="14">
        <v>1</v>
      </c>
      <c r="B6" s="11" t="s">
        <v>27</v>
      </c>
      <c r="C6" s="55"/>
      <c r="D6" s="27">
        <v>2757180</v>
      </c>
      <c r="E6" s="20" t="s">
        <v>33</v>
      </c>
      <c r="F6" s="20" t="s">
        <v>34</v>
      </c>
      <c r="G6" s="20">
        <v>814.34</v>
      </c>
      <c r="H6" s="20" t="s">
        <v>35</v>
      </c>
      <c r="I6" s="20" t="s">
        <v>31</v>
      </c>
      <c r="J6" s="20" t="s">
        <v>31</v>
      </c>
      <c r="K6" s="20" t="s">
        <v>25</v>
      </c>
      <c r="L6" s="20" t="s">
        <v>25</v>
      </c>
      <c r="M6" s="20"/>
      <c r="N6" s="20" t="s">
        <v>22</v>
      </c>
      <c r="O6" s="20"/>
    </row>
    <row r="7" spans="1:15" ht="57.75" customHeight="1">
      <c r="A7" s="14">
        <v>2</v>
      </c>
      <c r="B7" s="11" t="s">
        <v>47</v>
      </c>
      <c r="C7" s="55"/>
      <c r="D7" s="27">
        <v>3450879</v>
      </c>
      <c r="E7" s="20" t="s">
        <v>36</v>
      </c>
      <c r="F7" s="20" t="s">
        <v>34</v>
      </c>
      <c r="G7" s="20">
        <v>849.75</v>
      </c>
      <c r="H7" s="20" t="s">
        <v>35</v>
      </c>
      <c r="I7" s="20" t="s">
        <v>31</v>
      </c>
      <c r="J7" s="20" t="s">
        <v>31</v>
      </c>
      <c r="K7" s="20" t="s">
        <v>25</v>
      </c>
      <c r="L7" s="20" t="s">
        <v>25</v>
      </c>
      <c r="M7" s="20"/>
      <c r="N7" s="20" t="s">
        <v>22</v>
      </c>
      <c r="O7" s="20"/>
    </row>
    <row r="8" spans="1:15" ht="24.75" customHeight="1">
      <c r="A8" s="14">
        <v>3</v>
      </c>
      <c r="B8" s="11" t="s">
        <v>37</v>
      </c>
      <c r="C8" s="55">
        <v>48862.94</v>
      </c>
      <c r="D8" s="27"/>
      <c r="E8" s="20" t="s">
        <v>38</v>
      </c>
      <c r="F8" s="20" t="s">
        <v>34</v>
      </c>
      <c r="G8" s="20">
        <v>196.93</v>
      </c>
      <c r="H8" s="20" t="s">
        <v>35</v>
      </c>
      <c r="I8" s="20" t="s">
        <v>26</v>
      </c>
      <c r="J8" s="20" t="s">
        <v>31</v>
      </c>
      <c r="K8" s="20" t="s">
        <v>25</v>
      </c>
      <c r="L8" s="20" t="s">
        <v>25</v>
      </c>
      <c r="M8" s="20"/>
      <c r="N8" s="20" t="s">
        <v>22</v>
      </c>
      <c r="O8" s="20"/>
    </row>
    <row r="9" spans="1:15" ht="33" customHeight="1">
      <c r="A9" s="14">
        <v>4</v>
      </c>
      <c r="B9" s="11" t="s">
        <v>39</v>
      </c>
      <c r="C9" s="55">
        <v>320386.83</v>
      </c>
      <c r="D9" s="27"/>
      <c r="E9" s="20" t="s">
        <v>20</v>
      </c>
      <c r="F9" s="20">
        <v>2016</v>
      </c>
      <c r="G9" s="20">
        <v>94.09</v>
      </c>
      <c r="H9" s="20" t="s">
        <v>35</v>
      </c>
      <c r="I9" s="20" t="s">
        <v>26</v>
      </c>
      <c r="J9" s="20" t="s">
        <v>31</v>
      </c>
      <c r="K9" s="20" t="s">
        <v>25</v>
      </c>
      <c r="L9" s="20" t="s">
        <v>25</v>
      </c>
      <c r="M9" s="20"/>
      <c r="N9" s="20" t="s">
        <v>22</v>
      </c>
      <c r="O9" s="20"/>
    </row>
    <row r="10" spans="1:15" ht="33" customHeight="1">
      <c r="A10" s="14">
        <v>5</v>
      </c>
      <c r="B10" s="11" t="s">
        <v>40</v>
      </c>
      <c r="D10" s="55">
        <v>8500327.0899999999</v>
      </c>
      <c r="E10" s="20" t="s">
        <v>41</v>
      </c>
      <c r="F10" s="20">
        <v>2012</v>
      </c>
      <c r="G10" s="20">
        <v>2863.3</v>
      </c>
      <c r="H10" s="20" t="s">
        <v>35</v>
      </c>
      <c r="I10" s="20" t="s">
        <v>26</v>
      </c>
      <c r="J10" s="20" t="s">
        <v>31</v>
      </c>
      <c r="K10" s="20" t="s">
        <v>25</v>
      </c>
      <c r="L10" s="20" t="s">
        <v>25</v>
      </c>
      <c r="M10" s="20"/>
      <c r="N10" s="20" t="s">
        <v>22</v>
      </c>
      <c r="O10" s="20"/>
    </row>
    <row r="11" spans="1:15" ht="42.75" customHeight="1">
      <c r="A11" s="14">
        <v>6</v>
      </c>
      <c r="B11" s="11" t="s">
        <v>42</v>
      </c>
      <c r="C11" s="55">
        <v>3887439.81</v>
      </c>
      <c r="D11" s="27"/>
      <c r="E11" s="20" t="s">
        <v>43</v>
      </c>
      <c r="F11" s="20">
        <v>2017</v>
      </c>
      <c r="G11" s="20">
        <v>1102.7</v>
      </c>
      <c r="H11" s="20" t="s">
        <v>35</v>
      </c>
      <c r="I11" s="20" t="s">
        <v>26</v>
      </c>
      <c r="J11" s="20" t="s">
        <v>31</v>
      </c>
      <c r="K11" s="20" t="s">
        <v>25</v>
      </c>
      <c r="L11" s="20" t="s">
        <v>25</v>
      </c>
      <c r="M11" s="20"/>
      <c r="N11" s="20" t="s">
        <v>22</v>
      </c>
      <c r="O11" s="20"/>
    </row>
    <row r="12" spans="1:15" ht="24.75" customHeight="1">
      <c r="A12" s="14">
        <v>7</v>
      </c>
      <c r="B12" s="11" t="s">
        <v>48</v>
      </c>
      <c r="C12" s="55">
        <v>3483651.41</v>
      </c>
      <c r="D12" s="27"/>
      <c r="E12" s="20" t="s">
        <v>20</v>
      </c>
      <c r="F12" s="20">
        <v>2017</v>
      </c>
      <c r="G12" s="20">
        <v>2288.9</v>
      </c>
      <c r="H12" s="20" t="s">
        <v>35</v>
      </c>
      <c r="I12" s="20" t="s">
        <v>26</v>
      </c>
      <c r="J12" s="20" t="s">
        <v>25</v>
      </c>
      <c r="K12" s="20" t="s">
        <v>25</v>
      </c>
      <c r="L12" s="20" t="s">
        <v>31</v>
      </c>
      <c r="M12" s="20"/>
      <c r="N12" s="20" t="s">
        <v>22</v>
      </c>
      <c r="O12" s="20"/>
    </row>
    <row r="13" spans="1:15" ht="24.75" customHeight="1">
      <c r="A13" s="14">
        <v>8</v>
      </c>
      <c r="B13" s="11" t="s">
        <v>29</v>
      </c>
      <c r="C13" s="55">
        <v>404894.62</v>
      </c>
      <c r="D13" s="27"/>
      <c r="E13" s="20" t="s">
        <v>20</v>
      </c>
      <c r="F13" s="20">
        <v>2017</v>
      </c>
      <c r="G13" s="20"/>
      <c r="H13" s="20" t="s">
        <v>35</v>
      </c>
      <c r="I13" s="20" t="s">
        <v>31</v>
      </c>
      <c r="J13" s="20" t="s">
        <v>31</v>
      </c>
      <c r="K13" s="20" t="s">
        <v>21</v>
      </c>
      <c r="L13" s="20" t="s">
        <v>25</v>
      </c>
      <c r="M13" s="20"/>
      <c r="N13" s="20" t="s">
        <v>23</v>
      </c>
      <c r="O13" s="20"/>
    </row>
    <row r="14" spans="1:15" ht="24.75" customHeight="1">
      <c r="A14" s="14">
        <v>9</v>
      </c>
      <c r="B14" s="11" t="s">
        <v>30</v>
      </c>
      <c r="C14" s="55">
        <v>214974.12</v>
      </c>
      <c r="D14" s="27"/>
      <c r="E14" s="20" t="s">
        <v>20</v>
      </c>
      <c r="F14" s="20">
        <v>2017</v>
      </c>
      <c r="G14" s="20"/>
      <c r="H14" s="20" t="s">
        <v>35</v>
      </c>
      <c r="I14" s="20" t="s">
        <v>31</v>
      </c>
      <c r="J14" s="20" t="s">
        <v>31</v>
      </c>
      <c r="K14" s="20" t="s">
        <v>25</v>
      </c>
      <c r="L14" s="20" t="s">
        <v>25</v>
      </c>
      <c r="M14" s="20"/>
      <c r="N14" s="20" t="s">
        <v>23</v>
      </c>
      <c r="O14" s="20"/>
    </row>
    <row r="15" spans="1:15" ht="24.75" customHeight="1">
      <c r="A15" s="14">
        <v>10</v>
      </c>
      <c r="B15" s="11" t="s">
        <v>24</v>
      </c>
      <c r="C15" s="55">
        <v>239577.57</v>
      </c>
      <c r="D15" s="27"/>
      <c r="E15" s="20" t="s">
        <v>20</v>
      </c>
      <c r="F15" s="20">
        <v>2017</v>
      </c>
      <c r="G15" s="20"/>
      <c r="H15" s="20" t="s">
        <v>35</v>
      </c>
      <c r="I15" s="20" t="s">
        <v>31</v>
      </c>
      <c r="J15" s="20" t="s">
        <v>31</v>
      </c>
      <c r="K15" s="20" t="s">
        <v>25</v>
      </c>
      <c r="L15" s="20" t="s">
        <v>25</v>
      </c>
      <c r="M15" s="20"/>
      <c r="N15" s="20" t="s">
        <v>23</v>
      </c>
      <c r="O15" s="20"/>
    </row>
    <row r="16" spans="1:15" ht="24.75" customHeight="1">
      <c r="A16" s="14">
        <v>11</v>
      </c>
      <c r="B16" s="11" t="s">
        <v>44</v>
      </c>
      <c r="C16" s="55">
        <v>3834.36</v>
      </c>
      <c r="D16" s="27"/>
      <c r="E16" s="20" t="s">
        <v>20</v>
      </c>
      <c r="F16" s="20" t="s">
        <v>34</v>
      </c>
      <c r="G16" s="20"/>
      <c r="H16" s="20" t="s">
        <v>35</v>
      </c>
      <c r="I16" s="20" t="s">
        <v>31</v>
      </c>
      <c r="J16" s="20" t="s">
        <v>31</v>
      </c>
      <c r="K16" s="20" t="s">
        <v>25</v>
      </c>
      <c r="L16" s="20" t="s">
        <v>25</v>
      </c>
      <c r="M16" s="20"/>
      <c r="N16" s="20" t="s">
        <v>22</v>
      </c>
      <c r="O16" s="20"/>
    </row>
    <row r="17" spans="1:15" ht="101.25" customHeight="1">
      <c r="A17" s="14">
        <v>12</v>
      </c>
      <c r="B17" s="11" t="s">
        <v>159</v>
      </c>
      <c r="C17" s="55">
        <v>4152998.26</v>
      </c>
      <c r="D17" s="27"/>
      <c r="E17" s="20"/>
      <c r="F17" s="20">
        <v>2024</v>
      </c>
      <c r="G17" s="20"/>
      <c r="H17" s="20" t="s">
        <v>35</v>
      </c>
      <c r="I17" s="20" t="s">
        <v>31</v>
      </c>
      <c r="J17" s="20" t="s">
        <v>31</v>
      </c>
      <c r="K17" s="20" t="s">
        <v>25</v>
      </c>
      <c r="L17" s="20" t="s">
        <v>25</v>
      </c>
      <c r="M17" s="20"/>
      <c r="N17" s="20" t="s">
        <v>22</v>
      </c>
      <c r="O17" s="20"/>
    </row>
    <row r="18" spans="1:15" s="36" customFormat="1" ht="24.75" customHeight="1">
      <c r="A18" s="66" t="s">
        <v>6</v>
      </c>
      <c r="B18" s="66"/>
      <c r="C18" s="54"/>
      <c r="D18" s="45">
        <f>SUM(C6:D17)</f>
        <v>27465006.009999998</v>
      </c>
      <c r="E18" s="45"/>
      <c r="F18" s="17"/>
      <c r="G18" s="17"/>
      <c r="H18" s="31"/>
      <c r="I18" s="30"/>
      <c r="J18" s="31"/>
      <c r="K18" s="31"/>
      <c r="L18" s="31"/>
      <c r="M18" s="31"/>
      <c r="N18" s="31"/>
      <c r="O18" s="31"/>
    </row>
  </sheetData>
  <mergeCells count="14">
    <mergeCell ref="O3:O4"/>
    <mergeCell ref="C3:C4"/>
    <mergeCell ref="N3:N4"/>
    <mergeCell ref="I3:I4"/>
    <mergeCell ref="J3:M3"/>
    <mergeCell ref="D3:D4"/>
    <mergeCell ref="A18:B18"/>
    <mergeCell ref="I2:J2"/>
    <mergeCell ref="H3:H4"/>
    <mergeCell ref="G3:G4"/>
    <mergeCell ref="F3:F4"/>
    <mergeCell ref="E3:E4"/>
    <mergeCell ref="A3:A4"/>
    <mergeCell ref="B3:B4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3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19"/>
  <sheetViews>
    <sheetView view="pageBreakPreview" zoomScaleNormal="100" zoomScaleSheetLayoutView="100" zoomScalePageLayoutView="120" workbookViewId="0">
      <selection activeCell="A4" sqref="A4"/>
    </sheetView>
  </sheetViews>
  <sheetFormatPr defaultRowHeight="12.75"/>
  <cols>
    <col min="1" max="1" width="9.140625" style="7" customWidth="1"/>
    <col min="2" max="2" width="47.28515625" style="7" customWidth="1"/>
    <col min="3" max="3" width="22.85546875" style="8" customWidth="1"/>
    <col min="4" max="4" width="18.7109375" style="8" customWidth="1"/>
    <col min="5" max="8" width="18.140625" style="7" customWidth="1"/>
    <col min="9" max="16384" width="9.140625" style="7"/>
  </cols>
  <sheetData>
    <row r="1" spans="1:15" s="2" customFormat="1" ht="29.25" customHeight="1">
      <c r="A1" s="12" t="s">
        <v>53</v>
      </c>
      <c r="B1" s="3"/>
      <c r="C1" s="32"/>
      <c r="D1" s="32"/>
      <c r="E1" s="4"/>
      <c r="F1" s="4"/>
      <c r="H1" s="4"/>
      <c r="I1" s="4"/>
      <c r="J1" s="4"/>
      <c r="K1" s="9"/>
      <c r="O1" s="10"/>
    </row>
    <row r="3" spans="1:15" ht="41.25" customHeight="1">
      <c r="A3" s="16" t="s">
        <v>4</v>
      </c>
      <c r="B3" s="17" t="s">
        <v>51</v>
      </c>
      <c r="C3" s="35" t="s">
        <v>50</v>
      </c>
      <c r="D3" s="35" t="s">
        <v>10</v>
      </c>
    </row>
    <row r="4" spans="1:15" s="8" customFormat="1" ht="36" customHeight="1">
      <c r="A4" s="21">
        <v>1</v>
      </c>
      <c r="B4" s="56" t="s">
        <v>28</v>
      </c>
      <c r="C4" s="57">
        <f>2680530.9+153750</f>
        <v>2834280.9</v>
      </c>
      <c r="D4" s="57">
        <v>61467.58</v>
      </c>
      <c r="E4" s="33">
        <f t="shared" ref="E4" si="0">SUM(C4:D4)</f>
        <v>2895748.48</v>
      </c>
    </row>
    <row r="6" spans="1:15">
      <c r="C6" s="33"/>
      <c r="D6" s="34"/>
    </row>
    <row r="7" spans="1:15">
      <c r="C7" s="34"/>
      <c r="D7" s="33"/>
      <c r="E7" s="18"/>
      <c r="F7" s="18"/>
    </row>
    <row r="8" spans="1:15">
      <c r="E8" s="1"/>
      <c r="F8" s="1"/>
    </row>
    <row r="9" spans="1:15">
      <c r="C9" s="34"/>
    </row>
    <row r="19" ht="45" customHeight="1"/>
  </sheetData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E8"/>
  <sheetViews>
    <sheetView view="pageBreakPreview" zoomScaleNormal="100" zoomScaleSheetLayoutView="100" workbookViewId="0">
      <selection activeCell="D17" sqref="D17"/>
    </sheetView>
  </sheetViews>
  <sheetFormatPr defaultRowHeight="12.75"/>
  <cols>
    <col min="1" max="1" width="5" style="6" customWidth="1"/>
    <col min="2" max="2" width="48.42578125" style="13" customWidth="1"/>
    <col min="3" max="3" width="25.7109375" style="23" customWidth="1"/>
    <col min="4" max="4" width="21" style="5" customWidth="1"/>
    <col min="5" max="5" width="28.140625" style="5" customWidth="1"/>
    <col min="6" max="16384" width="9.140625" style="5"/>
  </cols>
  <sheetData>
    <row r="1" spans="1:5" ht="25.5" customHeight="1">
      <c r="A1" s="26" t="s">
        <v>54</v>
      </c>
      <c r="B1" s="28"/>
      <c r="C1" s="46"/>
    </row>
    <row r="2" spans="1:5" ht="13.5" customHeight="1">
      <c r="A2" s="5"/>
      <c r="C2" s="24"/>
    </row>
    <row r="3" spans="1:5">
      <c r="A3" s="77" t="s">
        <v>8</v>
      </c>
      <c r="B3" s="77"/>
      <c r="C3" s="77"/>
      <c r="D3" s="77" t="s">
        <v>45</v>
      </c>
      <c r="E3" s="77"/>
    </row>
    <row r="4" spans="1:5" ht="9" customHeight="1">
      <c r="A4" s="77"/>
      <c r="B4" s="77"/>
      <c r="C4" s="77"/>
      <c r="D4" s="77"/>
      <c r="E4" s="77"/>
    </row>
    <row r="5" spans="1:5" s="15" customFormat="1" ht="23.25" customHeight="1">
      <c r="A5" s="43" t="s">
        <v>0</v>
      </c>
      <c r="B5" s="44" t="s">
        <v>3</v>
      </c>
      <c r="C5" s="22" t="s">
        <v>2</v>
      </c>
      <c r="D5" s="43" t="s">
        <v>0</v>
      </c>
      <c r="E5" s="22" t="s">
        <v>2</v>
      </c>
    </row>
    <row r="6" spans="1:5" ht="23.25" customHeight="1">
      <c r="A6" s="74" t="s">
        <v>32</v>
      </c>
      <c r="B6" s="75"/>
      <c r="C6" s="75"/>
      <c r="D6" s="75"/>
      <c r="E6" s="76"/>
    </row>
    <row r="7" spans="1:5" ht="23.25" customHeight="1">
      <c r="A7" s="20"/>
      <c r="B7" s="11"/>
      <c r="C7" s="25">
        <v>53869.34</v>
      </c>
      <c r="D7" s="40"/>
      <c r="E7" s="41">
        <v>179813.92</v>
      </c>
    </row>
    <row r="8" spans="1:5" s="15" customFormat="1" ht="23.25" customHeight="1">
      <c r="A8" s="68" t="s">
        <v>6</v>
      </c>
      <c r="B8" s="68"/>
      <c r="C8" s="22">
        <f>SUM(C7:C7)</f>
        <v>53869.34</v>
      </c>
      <c r="D8" s="47" t="s">
        <v>6</v>
      </c>
      <c r="E8" s="42">
        <f>SUM(E7)</f>
        <v>179813.92</v>
      </c>
    </row>
  </sheetData>
  <mergeCells count="4">
    <mergeCell ref="A6:E6"/>
    <mergeCell ref="A8:B8"/>
    <mergeCell ref="D3:E4"/>
    <mergeCell ref="A3:C4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4D31D-4367-4D34-AF7A-30776FB9E4CF}">
  <dimension ref="A1:V30"/>
  <sheetViews>
    <sheetView tabSelected="1" topLeftCell="A4" workbookViewId="0">
      <selection activeCell="M28" sqref="M28:N28"/>
    </sheetView>
  </sheetViews>
  <sheetFormatPr defaultRowHeight="15"/>
  <cols>
    <col min="1" max="1" width="6.28515625" style="92" customWidth="1"/>
    <col min="2" max="2" width="15.5703125" style="62" customWidth="1"/>
    <col min="3" max="3" width="13.42578125" style="62" customWidth="1"/>
    <col min="4" max="4" width="22" style="62" customWidth="1"/>
    <col min="5" max="5" width="13.42578125" style="62" customWidth="1"/>
    <col min="6" max="6" width="29.7109375" style="62" customWidth="1"/>
    <col min="7" max="11" width="13.42578125" style="62" customWidth="1"/>
    <col min="12" max="12" width="17.42578125" style="62" customWidth="1"/>
    <col min="13" max="21" width="13.42578125" style="62" customWidth="1"/>
    <col min="22" max="16384" width="9.140625" style="62"/>
  </cols>
  <sheetData>
    <row r="1" spans="1:22">
      <c r="A1" s="64" t="s">
        <v>55</v>
      </c>
      <c r="B1" s="58"/>
      <c r="C1" s="58"/>
      <c r="D1" s="59"/>
      <c r="E1" s="59"/>
      <c r="F1" s="59"/>
      <c r="G1" s="59"/>
      <c r="H1" s="59"/>
      <c r="I1" s="58"/>
      <c r="J1" s="58"/>
      <c r="K1" s="58"/>
      <c r="L1" s="60"/>
      <c r="M1" s="61"/>
      <c r="N1" s="61"/>
      <c r="O1" s="61"/>
      <c r="P1" s="61"/>
      <c r="Q1" s="61"/>
      <c r="R1" s="61"/>
      <c r="S1" s="61"/>
      <c r="T1" s="61"/>
    </row>
    <row r="2" spans="1:22">
      <c r="A2" s="64"/>
      <c r="B2" s="58"/>
      <c r="C2" s="58"/>
      <c r="D2" s="59"/>
      <c r="E2" s="59"/>
      <c r="F2" s="59"/>
      <c r="G2" s="59"/>
      <c r="H2" s="59"/>
      <c r="I2" s="58"/>
      <c r="J2" s="58"/>
      <c r="K2" s="58"/>
      <c r="L2" s="60"/>
      <c r="M2" s="61"/>
      <c r="N2" s="61"/>
      <c r="O2" s="61"/>
      <c r="P2" s="61"/>
      <c r="Q2" s="61"/>
      <c r="R2" s="61"/>
      <c r="S2" s="61"/>
      <c r="T2" s="61"/>
    </row>
    <row r="3" spans="1:22">
      <c r="A3" s="64"/>
      <c r="B3" s="58"/>
      <c r="C3" s="58"/>
      <c r="D3" s="59"/>
      <c r="E3" s="59"/>
      <c r="F3" s="59"/>
      <c r="G3" s="59"/>
      <c r="H3" s="59"/>
      <c r="I3" s="58"/>
      <c r="J3" s="58"/>
      <c r="K3" s="58"/>
      <c r="L3" s="60"/>
      <c r="M3" s="61"/>
      <c r="N3" s="61"/>
      <c r="O3" s="61"/>
      <c r="P3" s="61"/>
      <c r="Q3" s="61"/>
      <c r="R3" s="61"/>
      <c r="S3" s="61"/>
      <c r="T3" s="61"/>
    </row>
    <row r="4" spans="1:22">
      <c r="A4" s="78" t="s">
        <v>4</v>
      </c>
      <c r="B4" s="78" t="s">
        <v>56</v>
      </c>
      <c r="C4" s="78" t="s">
        <v>57</v>
      </c>
      <c r="D4" s="78" t="s">
        <v>58</v>
      </c>
      <c r="E4" s="78" t="s">
        <v>59</v>
      </c>
      <c r="F4" s="78" t="s">
        <v>60</v>
      </c>
      <c r="G4" s="78" t="s">
        <v>61</v>
      </c>
      <c r="H4" s="78" t="s">
        <v>62</v>
      </c>
      <c r="I4" s="78" t="s">
        <v>63</v>
      </c>
      <c r="J4" s="78" t="s">
        <v>64</v>
      </c>
      <c r="K4" s="78" t="s">
        <v>65</v>
      </c>
      <c r="L4" s="80" t="s">
        <v>66</v>
      </c>
      <c r="M4" s="78" t="s">
        <v>67</v>
      </c>
      <c r="N4" s="78"/>
      <c r="O4" s="78" t="s">
        <v>68</v>
      </c>
      <c r="P4" s="78"/>
      <c r="Q4" s="78" t="s">
        <v>69</v>
      </c>
      <c r="R4" s="78"/>
      <c r="S4" s="78" t="s">
        <v>70</v>
      </c>
      <c r="T4" s="78"/>
      <c r="U4" s="79" t="s">
        <v>71</v>
      </c>
    </row>
    <row r="5" spans="1:2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80"/>
      <c r="M5" s="78"/>
      <c r="N5" s="78"/>
      <c r="O5" s="78"/>
      <c r="P5" s="78"/>
      <c r="Q5" s="78"/>
      <c r="R5" s="78"/>
      <c r="S5" s="78"/>
      <c r="T5" s="78"/>
      <c r="U5" s="79"/>
    </row>
    <row r="6" spans="1:22" ht="84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80"/>
      <c r="M6" s="63" t="s">
        <v>72</v>
      </c>
      <c r="N6" s="63" t="s">
        <v>73</v>
      </c>
      <c r="O6" s="63" t="s">
        <v>72</v>
      </c>
      <c r="P6" s="63" t="s">
        <v>73</v>
      </c>
      <c r="Q6" s="63" t="s">
        <v>72</v>
      </c>
      <c r="R6" s="63" t="s">
        <v>73</v>
      </c>
      <c r="S6" s="63" t="s">
        <v>72</v>
      </c>
      <c r="T6" s="63" t="s">
        <v>73</v>
      </c>
      <c r="U6" s="79"/>
    </row>
    <row r="7" spans="1:22">
      <c r="A7" s="81">
        <v>1</v>
      </c>
      <c r="B7" s="82" t="s">
        <v>74</v>
      </c>
      <c r="C7" s="83" t="s">
        <v>75</v>
      </c>
      <c r="D7" s="82" t="s">
        <v>76</v>
      </c>
      <c r="E7" s="82" t="s">
        <v>77</v>
      </c>
      <c r="F7" s="82" t="s">
        <v>78</v>
      </c>
      <c r="G7" s="82">
        <v>1910</v>
      </c>
      <c r="H7" s="84">
        <v>39402</v>
      </c>
      <c r="I7" s="82">
        <v>7</v>
      </c>
      <c r="J7" s="82"/>
      <c r="K7" s="82">
        <v>2007</v>
      </c>
      <c r="L7" s="85"/>
      <c r="M7" s="86">
        <v>45975</v>
      </c>
      <c r="N7" s="86">
        <v>46704</v>
      </c>
      <c r="O7" s="65"/>
      <c r="P7" s="65"/>
      <c r="Q7" s="65"/>
      <c r="R7" s="65"/>
      <c r="S7" s="65"/>
      <c r="T7" s="65"/>
      <c r="U7" s="82"/>
      <c r="V7" s="87"/>
    </row>
    <row r="8" spans="1:22">
      <c r="A8" s="81">
        <v>2</v>
      </c>
      <c r="B8" s="82" t="s">
        <v>79</v>
      </c>
      <c r="C8" s="83" t="s">
        <v>80</v>
      </c>
      <c r="D8" s="82" t="s">
        <v>81</v>
      </c>
      <c r="E8" s="82" t="s">
        <v>82</v>
      </c>
      <c r="F8" s="82" t="s">
        <v>78</v>
      </c>
      <c r="G8" s="82">
        <v>1197</v>
      </c>
      <c r="H8" s="84">
        <v>42093</v>
      </c>
      <c r="I8" s="82">
        <v>5</v>
      </c>
      <c r="J8" s="82"/>
      <c r="K8" s="82">
        <v>2015</v>
      </c>
      <c r="L8" s="85">
        <v>27500</v>
      </c>
      <c r="M8" s="86">
        <v>45838</v>
      </c>
      <c r="N8" s="86">
        <v>46567</v>
      </c>
      <c r="O8" s="86">
        <v>45838</v>
      </c>
      <c r="P8" s="86">
        <v>46567</v>
      </c>
      <c r="Q8" s="86">
        <v>45838</v>
      </c>
      <c r="R8" s="86">
        <v>46567</v>
      </c>
      <c r="S8" s="65"/>
      <c r="T8" s="65"/>
      <c r="U8" s="82" t="s">
        <v>151</v>
      </c>
      <c r="V8" s="87"/>
    </row>
    <row r="9" spans="1:22">
      <c r="A9" s="81">
        <v>3</v>
      </c>
      <c r="B9" s="82" t="s">
        <v>83</v>
      </c>
      <c r="C9" s="83" t="s">
        <v>84</v>
      </c>
      <c r="D9" s="82" t="s">
        <v>85</v>
      </c>
      <c r="E9" s="82" t="s">
        <v>86</v>
      </c>
      <c r="F9" s="82" t="s">
        <v>78</v>
      </c>
      <c r="G9" s="82">
        <v>1248</v>
      </c>
      <c r="H9" s="84">
        <v>39409</v>
      </c>
      <c r="I9" s="82">
        <v>5</v>
      </c>
      <c r="J9" s="82"/>
      <c r="K9" s="82">
        <v>2007</v>
      </c>
      <c r="L9" s="85"/>
      <c r="M9" s="86">
        <v>45990</v>
      </c>
      <c r="N9" s="86">
        <v>46719</v>
      </c>
      <c r="O9" s="65"/>
      <c r="P9" s="65"/>
      <c r="Q9" s="65"/>
      <c r="R9" s="65"/>
      <c r="S9" s="65"/>
      <c r="T9" s="65"/>
      <c r="U9" s="82" t="s">
        <v>151</v>
      </c>
      <c r="V9" s="87"/>
    </row>
    <row r="10" spans="1:22" ht="30">
      <c r="A10" s="81">
        <v>4</v>
      </c>
      <c r="B10" s="82" t="s">
        <v>87</v>
      </c>
      <c r="C10" s="83" t="s">
        <v>88</v>
      </c>
      <c r="D10" s="82" t="s">
        <v>89</v>
      </c>
      <c r="E10" s="82" t="s">
        <v>90</v>
      </c>
      <c r="F10" s="82" t="s">
        <v>91</v>
      </c>
      <c r="G10" s="82">
        <v>2143</v>
      </c>
      <c r="H10" s="84">
        <v>42515</v>
      </c>
      <c r="I10" s="82">
        <v>23</v>
      </c>
      <c r="J10" s="82"/>
      <c r="K10" s="82">
        <v>2016</v>
      </c>
      <c r="L10" s="85">
        <v>135000</v>
      </c>
      <c r="M10" s="86">
        <v>46168</v>
      </c>
      <c r="N10" s="86">
        <v>46898</v>
      </c>
      <c r="O10" s="86">
        <v>46168</v>
      </c>
      <c r="P10" s="86">
        <v>46898</v>
      </c>
      <c r="Q10" s="86">
        <v>46168</v>
      </c>
      <c r="R10" s="86">
        <v>46898</v>
      </c>
      <c r="S10" s="65"/>
      <c r="T10" s="65"/>
      <c r="U10" s="82" t="s">
        <v>152</v>
      </c>
      <c r="V10" s="87"/>
    </row>
    <row r="11" spans="1:22">
      <c r="A11" s="81">
        <v>5</v>
      </c>
      <c r="B11" s="82" t="s">
        <v>92</v>
      </c>
      <c r="C11" s="83" t="s">
        <v>93</v>
      </c>
      <c r="D11" s="82" t="s">
        <v>94</v>
      </c>
      <c r="E11" s="82" t="s">
        <v>95</v>
      </c>
      <c r="F11" s="82" t="s">
        <v>96</v>
      </c>
      <c r="G11" s="82">
        <v>4156</v>
      </c>
      <c r="H11" s="84">
        <v>39472</v>
      </c>
      <c r="I11" s="82">
        <v>2</v>
      </c>
      <c r="J11" s="82"/>
      <c r="K11" s="82">
        <v>2007</v>
      </c>
      <c r="L11" s="85">
        <v>38000</v>
      </c>
      <c r="M11" s="86">
        <v>46030</v>
      </c>
      <c r="N11" s="86">
        <v>46759</v>
      </c>
      <c r="O11" s="86">
        <v>46030</v>
      </c>
      <c r="P11" s="86">
        <v>46759</v>
      </c>
      <c r="Q11" s="86">
        <v>46030</v>
      </c>
      <c r="R11" s="86">
        <v>46759</v>
      </c>
      <c r="S11" s="65"/>
      <c r="T11" s="65"/>
      <c r="U11" s="82" t="s">
        <v>151</v>
      </c>
      <c r="V11" s="87"/>
    </row>
    <row r="12" spans="1:22">
      <c r="A12" s="81">
        <v>6</v>
      </c>
      <c r="B12" s="82" t="s">
        <v>92</v>
      </c>
      <c r="C12" s="83">
        <v>5340</v>
      </c>
      <c r="D12" s="88" t="s">
        <v>97</v>
      </c>
      <c r="E12" s="82" t="s">
        <v>98</v>
      </c>
      <c r="F12" s="82" t="s">
        <v>96</v>
      </c>
      <c r="G12" s="82">
        <v>2696</v>
      </c>
      <c r="H12" s="84" t="s">
        <v>99</v>
      </c>
      <c r="I12" s="82">
        <v>2</v>
      </c>
      <c r="J12" s="82"/>
      <c r="K12" s="82">
        <v>1997</v>
      </c>
      <c r="L12" s="85"/>
      <c r="M12" s="89">
        <v>46023</v>
      </c>
      <c r="N12" s="86">
        <v>46752</v>
      </c>
      <c r="O12" s="65"/>
      <c r="P12" s="65"/>
      <c r="Q12" s="65"/>
      <c r="R12" s="65"/>
      <c r="S12" s="65"/>
      <c r="T12" s="65"/>
      <c r="U12" s="82" t="s">
        <v>151</v>
      </c>
      <c r="V12" s="87"/>
    </row>
    <row r="13" spans="1:22">
      <c r="A13" s="81">
        <v>7</v>
      </c>
      <c r="B13" s="82" t="s">
        <v>100</v>
      </c>
      <c r="C13" s="83" t="s">
        <v>101</v>
      </c>
      <c r="D13" s="82" t="s">
        <v>102</v>
      </c>
      <c r="E13" s="82" t="s">
        <v>103</v>
      </c>
      <c r="F13" s="82" t="s">
        <v>96</v>
      </c>
      <c r="G13" s="82">
        <v>6728</v>
      </c>
      <c r="H13" s="84">
        <v>42104</v>
      </c>
      <c r="I13" s="82">
        <v>2</v>
      </c>
      <c r="J13" s="82"/>
      <c r="K13" s="82">
        <v>2014</v>
      </c>
      <c r="L13" s="85">
        <v>155000</v>
      </c>
      <c r="M13" s="86">
        <v>46112</v>
      </c>
      <c r="N13" s="86">
        <v>46842</v>
      </c>
      <c r="O13" s="86">
        <v>46112</v>
      </c>
      <c r="P13" s="86">
        <v>46842</v>
      </c>
      <c r="Q13" s="86">
        <v>46112</v>
      </c>
      <c r="R13" s="86">
        <v>46842</v>
      </c>
      <c r="S13" s="65"/>
      <c r="T13" s="65"/>
      <c r="U13" s="82"/>
      <c r="V13" s="87"/>
    </row>
    <row r="14" spans="1:22">
      <c r="A14" s="81">
        <v>8</v>
      </c>
      <c r="B14" s="82" t="s">
        <v>104</v>
      </c>
      <c r="C14" s="83">
        <v>3512</v>
      </c>
      <c r="D14" s="82">
        <v>750086</v>
      </c>
      <c r="E14" s="82" t="s">
        <v>105</v>
      </c>
      <c r="F14" s="82" t="s">
        <v>96</v>
      </c>
      <c r="G14" s="82">
        <v>2502</v>
      </c>
      <c r="H14" s="84">
        <v>34450</v>
      </c>
      <c r="I14" s="82">
        <v>1</v>
      </c>
      <c r="J14" s="82"/>
      <c r="K14" s="82">
        <v>1993</v>
      </c>
      <c r="L14" s="85"/>
      <c r="M14" s="89">
        <v>46023</v>
      </c>
      <c r="N14" s="86">
        <v>46752</v>
      </c>
      <c r="O14" s="65"/>
      <c r="P14" s="65"/>
      <c r="Q14" s="65"/>
      <c r="R14" s="65"/>
      <c r="S14" s="65"/>
      <c r="T14" s="65"/>
      <c r="U14" s="82"/>
      <c r="V14" s="87"/>
    </row>
    <row r="15" spans="1:22">
      <c r="A15" s="81">
        <v>9</v>
      </c>
      <c r="B15" s="82" t="s">
        <v>106</v>
      </c>
      <c r="C15" s="83" t="s">
        <v>107</v>
      </c>
      <c r="D15" s="82" t="s">
        <v>108</v>
      </c>
      <c r="E15" s="82" t="s">
        <v>109</v>
      </c>
      <c r="F15" s="82" t="s">
        <v>110</v>
      </c>
      <c r="G15" s="82"/>
      <c r="H15" s="84">
        <v>39209</v>
      </c>
      <c r="I15" s="82"/>
      <c r="J15" s="82">
        <v>6000</v>
      </c>
      <c r="K15" s="82">
        <v>2006</v>
      </c>
      <c r="L15" s="85"/>
      <c r="M15" s="86">
        <v>45944</v>
      </c>
      <c r="N15" s="86">
        <v>46673</v>
      </c>
      <c r="O15" s="65"/>
      <c r="P15" s="65"/>
      <c r="Q15" s="65"/>
      <c r="R15" s="65"/>
      <c r="S15" s="65"/>
      <c r="T15" s="65"/>
      <c r="U15" s="82"/>
      <c r="V15" s="87"/>
    </row>
    <row r="16" spans="1:22">
      <c r="A16" s="81">
        <v>10</v>
      </c>
      <c r="B16" s="82" t="s">
        <v>106</v>
      </c>
      <c r="C16" s="83" t="s">
        <v>107</v>
      </c>
      <c r="D16" s="82" t="s">
        <v>153</v>
      </c>
      <c r="E16" s="82" t="s">
        <v>154</v>
      </c>
      <c r="F16" s="82" t="s">
        <v>110</v>
      </c>
      <c r="G16" s="82"/>
      <c r="H16" s="84"/>
      <c r="I16" s="82"/>
      <c r="J16" s="82"/>
      <c r="K16" s="82">
        <v>2022</v>
      </c>
      <c r="L16" s="85"/>
      <c r="M16" s="86">
        <v>46101</v>
      </c>
      <c r="N16" s="86">
        <v>46831</v>
      </c>
      <c r="O16" s="65"/>
      <c r="P16" s="65"/>
      <c r="Q16" s="65"/>
      <c r="R16" s="65"/>
      <c r="S16" s="65"/>
      <c r="T16" s="65"/>
      <c r="U16" s="82"/>
      <c r="V16" s="87"/>
    </row>
    <row r="17" spans="1:22">
      <c r="A17" s="81">
        <v>11</v>
      </c>
      <c r="B17" s="82" t="s">
        <v>111</v>
      </c>
      <c r="C17" s="83" t="s">
        <v>112</v>
      </c>
      <c r="D17" s="82" t="s">
        <v>113</v>
      </c>
      <c r="E17" s="82" t="s">
        <v>114</v>
      </c>
      <c r="F17" s="82" t="s">
        <v>115</v>
      </c>
      <c r="G17" s="82"/>
      <c r="H17" s="84">
        <v>35577</v>
      </c>
      <c r="I17" s="82"/>
      <c r="J17" s="82">
        <v>4000</v>
      </c>
      <c r="K17" s="82">
        <v>1997</v>
      </c>
      <c r="L17" s="85"/>
      <c r="M17" s="89">
        <v>46023</v>
      </c>
      <c r="N17" s="86">
        <v>46752</v>
      </c>
      <c r="O17" s="65"/>
      <c r="P17" s="65"/>
      <c r="Q17" s="65"/>
      <c r="R17" s="65"/>
      <c r="S17" s="65"/>
      <c r="T17" s="65"/>
      <c r="U17" s="82"/>
      <c r="V17" s="87"/>
    </row>
    <row r="18" spans="1:22">
      <c r="A18" s="81">
        <v>12</v>
      </c>
      <c r="B18" s="82" t="s">
        <v>116</v>
      </c>
      <c r="C18" s="83" t="s">
        <v>117</v>
      </c>
      <c r="D18" s="82">
        <v>469844002</v>
      </c>
      <c r="E18" s="82" t="s">
        <v>20</v>
      </c>
      <c r="F18" s="82" t="s">
        <v>118</v>
      </c>
      <c r="G18" s="82">
        <v>6800</v>
      </c>
      <c r="H18" s="82"/>
      <c r="I18" s="82">
        <v>1</v>
      </c>
      <c r="J18" s="82"/>
      <c r="K18" s="82">
        <v>2017</v>
      </c>
      <c r="L18" s="85">
        <v>290000</v>
      </c>
      <c r="M18" s="86">
        <v>45991</v>
      </c>
      <c r="N18" s="86">
        <v>46720</v>
      </c>
      <c r="O18" s="89">
        <v>46101</v>
      </c>
      <c r="P18" s="89">
        <v>46831</v>
      </c>
      <c r="Q18" s="89">
        <v>46101</v>
      </c>
      <c r="R18" s="89">
        <v>46831</v>
      </c>
      <c r="S18" s="65"/>
      <c r="T18" s="65"/>
      <c r="U18" s="82"/>
      <c r="V18" s="87"/>
    </row>
    <row r="19" spans="1:22">
      <c r="A19" s="81">
        <v>13</v>
      </c>
      <c r="B19" s="82" t="s">
        <v>119</v>
      </c>
      <c r="C19" s="83" t="s">
        <v>120</v>
      </c>
      <c r="D19" s="82" t="s">
        <v>121</v>
      </c>
      <c r="E19" s="82" t="s">
        <v>122</v>
      </c>
      <c r="F19" s="82" t="s">
        <v>78</v>
      </c>
      <c r="G19" s="82">
        <v>1248</v>
      </c>
      <c r="H19" s="84">
        <v>43818</v>
      </c>
      <c r="I19" s="82">
        <v>5</v>
      </c>
      <c r="J19" s="82"/>
      <c r="K19" s="82">
        <v>2019</v>
      </c>
      <c r="L19" s="85">
        <v>38000</v>
      </c>
      <c r="M19" s="86">
        <v>46009</v>
      </c>
      <c r="N19" s="86">
        <v>46738</v>
      </c>
      <c r="O19" s="86">
        <v>46009</v>
      </c>
      <c r="P19" s="86">
        <v>46738</v>
      </c>
      <c r="Q19" s="86">
        <v>46009</v>
      </c>
      <c r="R19" s="86">
        <v>46738</v>
      </c>
      <c r="S19" s="65"/>
      <c r="T19" s="65"/>
      <c r="U19" s="82" t="s">
        <v>151</v>
      </c>
      <c r="V19" s="87"/>
    </row>
    <row r="20" spans="1:22">
      <c r="A20" s="81">
        <v>14</v>
      </c>
      <c r="B20" s="82" t="s">
        <v>100</v>
      </c>
      <c r="C20" s="83" t="s">
        <v>123</v>
      </c>
      <c r="D20" s="82" t="s">
        <v>124</v>
      </c>
      <c r="E20" s="82" t="s">
        <v>125</v>
      </c>
      <c r="F20" s="82" t="s">
        <v>96</v>
      </c>
      <c r="G20" s="82"/>
      <c r="H20" s="84"/>
      <c r="I20" s="82">
        <v>2</v>
      </c>
      <c r="J20" s="82"/>
      <c r="K20" s="82">
        <v>2020</v>
      </c>
      <c r="L20" s="85">
        <v>235000</v>
      </c>
      <c r="M20" s="86">
        <v>46048</v>
      </c>
      <c r="N20" s="86">
        <v>46777</v>
      </c>
      <c r="O20" s="86">
        <v>46048</v>
      </c>
      <c r="P20" s="86">
        <v>46777</v>
      </c>
      <c r="Q20" s="86">
        <v>46048</v>
      </c>
      <c r="R20" s="86">
        <v>46777</v>
      </c>
      <c r="S20" s="65"/>
      <c r="T20" s="65"/>
      <c r="U20" s="82" t="s">
        <v>151</v>
      </c>
      <c r="V20" s="87"/>
    </row>
    <row r="21" spans="1:22">
      <c r="A21" s="81">
        <v>15</v>
      </c>
      <c r="B21" s="82" t="s">
        <v>106</v>
      </c>
      <c r="C21" s="83" t="s">
        <v>126</v>
      </c>
      <c r="D21" s="82" t="s">
        <v>127</v>
      </c>
      <c r="E21" s="82" t="s">
        <v>128</v>
      </c>
      <c r="F21" s="82" t="s">
        <v>110</v>
      </c>
      <c r="G21" s="82"/>
      <c r="H21" s="84"/>
      <c r="I21" s="82"/>
      <c r="J21" s="82">
        <v>5778</v>
      </c>
      <c r="K21" s="82">
        <v>2020</v>
      </c>
      <c r="L21" s="85">
        <v>24000</v>
      </c>
      <c r="M21" s="86">
        <v>46048</v>
      </c>
      <c r="N21" s="86">
        <v>46777</v>
      </c>
      <c r="O21" s="86"/>
      <c r="P21" s="86"/>
      <c r="Q21" s="86">
        <v>46048</v>
      </c>
      <c r="R21" s="86">
        <v>46777</v>
      </c>
      <c r="S21" s="65"/>
      <c r="T21" s="65"/>
      <c r="U21" s="82"/>
      <c r="V21" s="87"/>
    </row>
    <row r="22" spans="1:22">
      <c r="A22" s="81">
        <v>16</v>
      </c>
      <c r="B22" s="82" t="s">
        <v>100</v>
      </c>
      <c r="C22" s="83" t="s">
        <v>129</v>
      </c>
      <c r="D22" s="82" t="s">
        <v>130</v>
      </c>
      <c r="E22" s="82" t="s">
        <v>131</v>
      </c>
      <c r="F22" s="82" t="s">
        <v>96</v>
      </c>
      <c r="G22" s="82"/>
      <c r="H22" s="84"/>
      <c r="I22" s="82">
        <v>1</v>
      </c>
      <c r="J22" s="82"/>
      <c r="K22" s="82">
        <v>2019</v>
      </c>
      <c r="L22" s="85">
        <v>155000</v>
      </c>
      <c r="M22" s="86">
        <v>46048</v>
      </c>
      <c r="N22" s="86">
        <v>46777</v>
      </c>
      <c r="O22" s="86">
        <v>46048</v>
      </c>
      <c r="P22" s="86">
        <v>46777</v>
      </c>
      <c r="Q22" s="86">
        <v>46048</v>
      </c>
      <c r="R22" s="86">
        <v>46777</v>
      </c>
      <c r="S22" s="65"/>
      <c r="T22" s="65"/>
      <c r="U22" s="82"/>
      <c r="V22" s="87"/>
    </row>
    <row r="23" spans="1:22">
      <c r="A23" s="81">
        <v>17</v>
      </c>
      <c r="B23" s="82" t="s">
        <v>132</v>
      </c>
      <c r="C23" s="83" t="s">
        <v>133</v>
      </c>
      <c r="D23" s="82" t="s">
        <v>134</v>
      </c>
      <c r="E23" s="82" t="s">
        <v>135</v>
      </c>
      <c r="F23" s="82" t="s">
        <v>136</v>
      </c>
      <c r="G23" s="82"/>
      <c r="H23" s="90">
        <v>44217</v>
      </c>
      <c r="I23" s="82"/>
      <c r="J23" s="82">
        <v>590</v>
      </c>
      <c r="K23" s="82">
        <v>2020</v>
      </c>
      <c r="L23" s="85"/>
      <c r="M23" s="86">
        <v>46043</v>
      </c>
      <c r="N23" s="86">
        <v>46772</v>
      </c>
      <c r="O23" s="65"/>
      <c r="P23" s="65"/>
      <c r="Q23" s="65"/>
      <c r="R23" s="65"/>
      <c r="S23" s="65"/>
      <c r="T23" s="65"/>
      <c r="U23" s="82"/>
      <c r="V23" s="87"/>
    </row>
    <row r="24" spans="1:22">
      <c r="A24" s="81">
        <v>18</v>
      </c>
      <c r="B24" s="82" t="s">
        <v>132</v>
      </c>
      <c r="C24" s="83" t="s">
        <v>137</v>
      </c>
      <c r="D24" s="82" t="s">
        <v>138</v>
      </c>
      <c r="E24" s="82" t="s">
        <v>139</v>
      </c>
      <c r="F24" s="82" t="s">
        <v>136</v>
      </c>
      <c r="G24" s="82"/>
      <c r="H24" s="90">
        <v>44217</v>
      </c>
      <c r="I24" s="82"/>
      <c r="J24" s="82">
        <v>590</v>
      </c>
      <c r="K24" s="82">
        <v>2020</v>
      </c>
      <c r="L24" s="85"/>
      <c r="M24" s="86">
        <v>46043</v>
      </c>
      <c r="N24" s="86">
        <v>46772</v>
      </c>
      <c r="O24" s="65"/>
      <c r="P24" s="65"/>
      <c r="Q24" s="65"/>
      <c r="R24" s="65"/>
      <c r="S24" s="65"/>
      <c r="T24" s="65"/>
      <c r="U24" s="82"/>
      <c r="V24" s="87"/>
    </row>
    <row r="25" spans="1:22">
      <c r="A25" s="81">
        <v>19</v>
      </c>
      <c r="B25" s="82" t="s">
        <v>119</v>
      </c>
      <c r="C25" s="83" t="s">
        <v>120</v>
      </c>
      <c r="D25" s="82" t="s">
        <v>140</v>
      </c>
      <c r="E25" s="82" t="s">
        <v>141</v>
      </c>
      <c r="F25" s="82" t="s">
        <v>78</v>
      </c>
      <c r="G25" s="82">
        <v>998</v>
      </c>
      <c r="H25" s="90">
        <v>44517</v>
      </c>
      <c r="I25" s="82">
        <v>5</v>
      </c>
      <c r="J25" s="82"/>
      <c r="K25" s="82">
        <v>2021</v>
      </c>
      <c r="L25" s="85">
        <v>55000</v>
      </c>
      <c r="M25" s="86">
        <v>45988</v>
      </c>
      <c r="N25" s="86">
        <v>46717</v>
      </c>
      <c r="O25" s="86">
        <v>45988</v>
      </c>
      <c r="P25" s="86">
        <v>46717</v>
      </c>
      <c r="Q25" s="86">
        <v>45988</v>
      </c>
      <c r="R25" s="86">
        <v>46717</v>
      </c>
      <c r="S25" s="65"/>
      <c r="T25" s="65"/>
      <c r="U25" s="82" t="s">
        <v>151</v>
      </c>
      <c r="V25" s="87"/>
    </row>
    <row r="26" spans="1:22">
      <c r="A26" s="81">
        <v>20</v>
      </c>
      <c r="B26" s="82" t="s">
        <v>142</v>
      </c>
      <c r="C26" s="83" t="s">
        <v>143</v>
      </c>
      <c r="D26" s="82" t="s">
        <v>144</v>
      </c>
      <c r="E26" s="82" t="s">
        <v>145</v>
      </c>
      <c r="F26" s="82" t="s">
        <v>78</v>
      </c>
      <c r="G26" s="82">
        <v>1997</v>
      </c>
      <c r="H26" s="90">
        <v>44775</v>
      </c>
      <c r="I26" s="82">
        <v>5</v>
      </c>
      <c r="J26" s="82"/>
      <c r="K26" s="82">
        <v>2022</v>
      </c>
      <c r="L26" s="85">
        <v>207000</v>
      </c>
      <c r="M26" s="86">
        <v>45871</v>
      </c>
      <c r="N26" s="86">
        <v>46600</v>
      </c>
      <c r="O26" s="86">
        <v>45871</v>
      </c>
      <c r="P26" s="86">
        <v>46600</v>
      </c>
      <c r="Q26" s="86">
        <v>45871</v>
      </c>
      <c r="R26" s="86">
        <v>46600</v>
      </c>
      <c r="S26" s="86">
        <v>45871</v>
      </c>
      <c r="T26" s="86">
        <v>46600</v>
      </c>
      <c r="U26" s="82"/>
      <c r="V26" s="87"/>
    </row>
    <row r="27" spans="1:22">
      <c r="A27" s="81">
        <v>21</v>
      </c>
      <c r="B27" s="82" t="s">
        <v>146</v>
      </c>
      <c r="C27" s="83" t="s">
        <v>147</v>
      </c>
      <c r="D27" s="82" t="s">
        <v>148</v>
      </c>
      <c r="E27" s="82" t="s">
        <v>149</v>
      </c>
      <c r="F27" s="82" t="s">
        <v>150</v>
      </c>
      <c r="G27" s="82">
        <v>6596</v>
      </c>
      <c r="H27" s="90">
        <v>44924</v>
      </c>
      <c r="I27" s="82">
        <v>2</v>
      </c>
      <c r="J27" s="82"/>
      <c r="K27" s="82">
        <v>2022</v>
      </c>
      <c r="L27" s="85">
        <v>745000</v>
      </c>
      <c r="M27" s="86">
        <v>46020</v>
      </c>
      <c r="N27" s="86">
        <v>46749</v>
      </c>
      <c r="O27" s="89">
        <v>46101</v>
      </c>
      <c r="P27" s="89">
        <v>46831</v>
      </c>
      <c r="Q27" s="89">
        <v>46101</v>
      </c>
      <c r="R27" s="89">
        <v>46831</v>
      </c>
      <c r="S27" s="65"/>
      <c r="T27" s="65"/>
      <c r="U27" s="82"/>
      <c r="V27" s="87"/>
    </row>
    <row r="28" spans="1:22">
      <c r="A28" s="81">
        <v>22</v>
      </c>
      <c r="B28" s="82" t="s">
        <v>155</v>
      </c>
      <c r="C28" s="82" t="s">
        <v>156</v>
      </c>
      <c r="D28" s="82" t="s">
        <v>157</v>
      </c>
      <c r="E28" s="82" t="s">
        <v>158</v>
      </c>
      <c r="F28" s="82" t="s">
        <v>150</v>
      </c>
      <c r="G28" s="82">
        <v>4525</v>
      </c>
      <c r="H28" s="82"/>
      <c r="I28" s="82"/>
      <c r="J28" s="82"/>
      <c r="K28" s="82"/>
      <c r="L28" s="85">
        <v>322000</v>
      </c>
      <c r="M28" s="89">
        <v>46038</v>
      </c>
      <c r="N28" s="89">
        <v>46767</v>
      </c>
      <c r="O28" s="89">
        <v>46038</v>
      </c>
      <c r="P28" s="89">
        <v>46767</v>
      </c>
      <c r="Q28" s="89">
        <v>46038</v>
      </c>
      <c r="R28" s="89">
        <v>46767</v>
      </c>
      <c r="S28" s="65"/>
      <c r="T28" s="65"/>
      <c r="U28" s="91"/>
      <c r="V28" s="87"/>
    </row>
    <row r="29" spans="1:22" ht="45">
      <c r="A29" s="81">
        <v>23</v>
      </c>
      <c r="B29" s="93" t="s">
        <v>161</v>
      </c>
      <c r="C29" s="93" t="s">
        <v>162</v>
      </c>
      <c r="D29" s="93" t="s">
        <v>163</v>
      </c>
      <c r="E29" s="83" t="s">
        <v>20</v>
      </c>
      <c r="F29" s="93" t="s">
        <v>160</v>
      </c>
      <c r="G29" s="82"/>
      <c r="H29" s="82"/>
      <c r="I29" s="82"/>
      <c r="J29" s="82"/>
      <c r="K29" s="82">
        <v>2017</v>
      </c>
      <c r="L29" s="85">
        <v>18300</v>
      </c>
      <c r="M29" s="89">
        <v>45823</v>
      </c>
      <c r="N29" s="89">
        <v>46552</v>
      </c>
      <c r="O29" s="89">
        <v>45823</v>
      </c>
      <c r="P29" s="89">
        <v>46552</v>
      </c>
      <c r="Q29" s="89">
        <v>45823</v>
      </c>
      <c r="R29" s="89">
        <v>46552</v>
      </c>
      <c r="S29" s="82"/>
      <c r="T29" s="82"/>
      <c r="U29" s="82"/>
      <c r="V29" s="87"/>
    </row>
    <row r="30" spans="1:22" ht="30">
      <c r="A30" s="81">
        <v>24</v>
      </c>
      <c r="B30" s="93" t="s">
        <v>165</v>
      </c>
      <c r="C30" s="93" t="s">
        <v>166</v>
      </c>
      <c r="D30" s="93" t="s">
        <v>167</v>
      </c>
      <c r="E30" s="83" t="s">
        <v>20</v>
      </c>
      <c r="F30" s="93" t="s">
        <v>164</v>
      </c>
      <c r="G30" s="81"/>
      <c r="H30" s="81"/>
      <c r="I30" s="81"/>
      <c r="J30" s="81"/>
      <c r="K30" s="82">
        <v>2022</v>
      </c>
      <c r="L30" s="111">
        <v>345630</v>
      </c>
      <c r="M30" s="89">
        <v>45823</v>
      </c>
      <c r="N30" s="89">
        <v>46552</v>
      </c>
      <c r="O30" s="89">
        <v>45823</v>
      </c>
      <c r="P30" s="89">
        <v>46552</v>
      </c>
      <c r="Q30" s="89">
        <v>45823</v>
      </c>
      <c r="R30" s="89">
        <v>46552</v>
      </c>
      <c r="S30" s="81"/>
      <c r="T30" s="81"/>
      <c r="U30" s="81"/>
    </row>
  </sheetData>
  <mergeCells count="17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M4:N5"/>
    <mergeCell ref="O4:P5"/>
    <mergeCell ref="Q4:R5"/>
    <mergeCell ref="S4:T5"/>
    <mergeCell ref="U4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D742-EED9-47BA-9E25-71F771A19EE3}">
  <dimension ref="A1:D10"/>
  <sheetViews>
    <sheetView workbookViewId="0">
      <selection activeCell="C11" sqref="C11"/>
    </sheetView>
  </sheetViews>
  <sheetFormatPr defaultRowHeight="12.75"/>
  <cols>
    <col min="2" max="2" width="16.42578125" style="95" customWidth="1"/>
    <col min="3" max="3" width="16" style="95" customWidth="1"/>
    <col min="4" max="4" width="13.5703125" style="95" customWidth="1"/>
  </cols>
  <sheetData>
    <row r="1" spans="1:4" ht="15">
      <c r="A1" s="94" t="s">
        <v>168</v>
      </c>
    </row>
    <row r="3" spans="1:4">
      <c r="A3" s="96" t="s">
        <v>169</v>
      </c>
      <c r="B3" s="97" t="s">
        <v>170</v>
      </c>
      <c r="C3" s="97" t="s">
        <v>171</v>
      </c>
      <c r="D3" s="97" t="s">
        <v>172</v>
      </c>
    </row>
    <row r="4" spans="1:4">
      <c r="A4" s="98">
        <v>2023</v>
      </c>
      <c r="B4" s="100" t="s">
        <v>20</v>
      </c>
      <c r="C4" s="101"/>
      <c r="D4" s="102"/>
    </row>
    <row r="5" spans="1:4" ht="63.75">
      <c r="A5" s="108">
        <v>2024</v>
      </c>
      <c r="B5" s="107" t="s">
        <v>174</v>
      </c>
      <c r="C5" s="110">
        <v>14772.93</v>
      </c>
      <c r="D5" s="106"/>
    </row>
    <row r="6" spans="1:4" ht="63.75">
      <c r="A6" s="109"/>
      <c r="B6" s="107" t="s">
        <v>173</v>
      </c>
      <c r="C6" s="110">
        <v>30957.8</v>
      </c>
      <c r="D6" s="106"/>
    </row>
    <row r="7" spans="1:4">
      <c r="A7" s="99"/>
      <c r="B7" s="107" t="s">
        <v>175</v>
      </c>
      <c r="C7" s="110">
        <v>91011.23</v>
      </c>
      <c r="D7" s="106"/>
    </row>
    <row r="8" spans="1:4">
      <c r="A8" s="99"/>
      <c r="B8" s="107" t="s">
        <v>176</v>
      </c>
      <c r="C8" s="110">
        <v>1600</v>
      </c>
      <c r="D8" s="106"/>
    </row>
    <row r="9" spans="1:4">
      <c r="A9" s="99">
        <v>2025</v>
      </c>
      <c r="B9" s="100" t="s">
        <v>20</v>
      </c>
      <c r="C9" s="101"/>
      <c r="D9" s="102"/>
    </row>
    <row r="10" spans="1:4">
      <c r="A10" s="103" t="s">
        <v>6</v>
      </c>
      <c r="B10" s="104"/>
      <c r="C10" s="105">
        <f>SUM(C5:C8)</f>
        <v>138341.96</v>
      </c>
      <c r="D10" s="105">
        <f>SUM(D4:D9)</f>
        <v>0</v>
      </c>
    </row>
  </sheetData>
  <mergeCells count="3">
    <mergeCell ref="A10:B10"/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8</cp:lastModifiedBy>
  <cp:lastPrinted>2022-10-13T08:13:35Z</cp:lastPrinted>
  <dcterms:created xsi:type="dcterms:W3CDTF">2003-03-13T10:23:20Z</dcterms:created>
  <dcterms:modified xsi:type="dcterms:W3CDTF">2025-05-29T11:42:51Z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